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MI-G\AD\KOMMUNIKATION\2021\Romania\Webinars\"/>
    </mc:Choice>
  </mc:AlternateContent>
  <bookViews>
    <workbookView xWindow="0" yWindow="0" windowWidth="28800" windowHeight="11460"/>
  </bookViews>
  <sheets>
    <sheet name="tool fertilisation cost and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D14" i="5"/>
  <c r="D12" i="5" s="1"/>
  <c r="C14" i="5"/>
  <c r="C12" i="5" s="1"/>
  <c r="B14" i="5"/>
  <c r="B13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C6" i="5"/>
  <c r="D6" i="5" s="1"/>
  <c r="E6" i="5" l="1"/>
  <c r="B12" i="5"/>
  <c r="H6" i="5"/>
  <c r="P6" i="5"/>
  <c r="I6" i="5"/>
  <c r="M6" i="5"/>
  <c r="Q6" i="5"/>
  <c r="L6" i="5"/>
  <c r="F6" i="5"/>
  <c r="J6" i="5"/>
  <c r="N6" i="5"/>
  <c r="R6" i="5"/>
  <c r="G6" i="5"/>
  <c r="K6" i="5"/>
  <c r="O6" i="5"/>
  <c r="S6" i="5"/>
</calcChain>
</file>

<file path=xl/sharedStrings.xml><?xml version="1.0" encoding="utf-8"?>
<sst xmlns="http://schemas.openxmlformats.org/spreadsheetml/2006/main" count="14" uniqueCount="14">
  <si>
    <t>NPK  15-15-15</t>
  </si>
  <si>
    <t xml:space="preserve">CAN </t>
  </si>
  <si>
    <t>Phosphorus</t>
  </si>
  <si>
    <t>potassium</t>
  </si>
  <si>
    <t>Nitrogen</t>
  </si>
  <si>
    <t>total of element</t>
  </si>
  <si>
    <t>Preț grâu euro/T</t>
  </si>
  <si>
    <t>Preț NAC euro/T</t>
  </si>
  <si>
    <t>Cantitate NAC kg / Ha</t>
  </si>
  <si>
    <t>NPK 15-15-15 preț Euro/T</t>
  </si>
  <si>
    <t>Cantitatea de NPK kg/ha</t>
  </si>
  <si>
    <t>Sporul de producție obținut</t>
  </si>
  <si>
    <t>Spor producție ca urmare a fertilizării (dt/ha)</t>
  </si>
  <si>
    <t xml:space="preserve"> cost fertilizare euro/ha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</si>
</sst>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rgb="FF00B05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2" xfId="0" applyFont="1" applyBorder="1"/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="76" zoomScaleNormal="87" workbookViewId="0">
      <selection activeCell="K26" sqref="K26"/>
    </sheetView>
  </sheetViews>
  <sheetFormatPr defaultRowHeight="14.25" x14ac:dyDescent="0.2"/>
  <cols>
    <col min="1" max="1" width="26.5" customWidth="1"/>
    <col min="2" max="2" width="13.5" customWidth="1"/>
    <col min="3" max="3" width="15.875" customWidth="1"/>
    <col min="4" max="4" width="13.5" customWidth="1"/>
    <col min="5" max="5" width="8.5" customWidth="1"/>
    <col min="6" max="6" width="7.625" customWidth="1"/>
    <col min="7" max="7" width="8.125" customWidth="1"/>
    <col min="8" max="10" width="6.5" customWidth="1"/>
  </cols>
  <sheetData>
    <row r="1" spans="1:19" ht="30.95" customHeight="1" x14ac:dyDescent="0.2"/>
    <row r="2" spans="1:19" ht="51.75" customHeight="1" thickBot="1" x14ac:dyDescent="0.25">
      <c r="D2" s="44" t="s">
        <v>11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thickBot="1" x14ac:dyDescent="0.3">
      <c r="A3" s="32" t="s">
        <v>6</v>
      </c>
      <c r="B3" s="34">
        <v>230</v>
      </c>
      <c r="C3" s="36" t="s">
        <v>13</v>
      </c>
      <c r="D3" s="38" t="s">
        <v>12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28.5" customHeight="1" thickBot="1" x14ac:dyDescent="0.25">
      <c r="A4" s="33"/>
      <c r="B4" s="35"/>
      <c r="C4" s="37"/>
      <c r="D4" s="8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15</v>
      </c>
      <c r="N4" s="9">
        <v>20</v>
      </c>
      <c r="O4" s="9">
        <v>25</v>
      </c>
      <c r="P4" s="9">
        <v>30</v>
      </c>
      <c r="Q4" s="9">
        <v>35</v>
      </c>
      <c r="R4" s="9">
        <v>40</v>
      </c>
      <c r="S4" s="10">
        <v>45</v>
      </c>
    </row>
    <row r="5" spans="1:19" s="1" customFormat="1" ht="28.5" hidden="1" customHeight="1" thickBot="1" x14ac:dyDescent="0.25">
      <c r="A5" s="6"/>
      <c r="B5" s="7"/>
      <c r="D5" s="26">
        <f t="shared" ref="D5:S5" si="0">D4*$B$3/10</f>
        <v>46</v>
      </c>
      <c r="E5" s="27">
        <f t="shared" si="0"/>
        <v>69</v>
      </c>
      <c r="F5" s="27">
        <f t="shared" si="0"/>
        <v>92</v>
      </c>
      <c r="G5" s="27">
        <f t="shared" si="0"/>
        <v>115</v>
      </c>
      <c r="H5" s="27">
        <f t="shared" si="0"/>
        <v>138</v>
      </c>
      <c r="I5" s="27">
        <f t="shared" si="0"/>
        <v>161</v>
      </c>
      <c r="J5" s="27">
        <f t="shared" si="0"/>
        <v>184</v>
      </c>
      <c r="K5" s="27">
        <f t="shared" si="0"/>
        <v>207</v>
      </c>
      <c r="L5" s="27">
        <f t="shared" si="0"/>
        <v>230</v>
      </c>
      <c r="M5" s="27">
        <f t="shared" si="0"/>
        <v>345</v>
      </c>
      <c r="N5" s="27">
        <f t="shared" si="0"/>
        <v>460</v>
      </c>
      <c r="O5" s="27">
        <f t="shared" si="0"/>
        <v>575</v>
      </c>
      <c r="P5" s="27">
        <f t="shared" si="0"/>
        <v>690</v>
      </c>
      <c r="Q5" s="27">
        <f t="shared" si="0"/>
        <v>805</v>
      </c>
      <c r="R5" s="27">
        <f t="shared" si="0"/>
        <v>920</v>
      </c>
      <c r="S5" s="28">
        <f t="shared" si="0"/>
        <v>1035</v>
      </c>
    </row>
    <row r="6" spans="1:19" ht="28.5" customHeight="1" x14ac:dyDescent="0.2">
      <c r="A6" s="5" t="s">
        <v>7</v>
      </c>
      <c r="B6" s="24">
        <v>630</v>
      </c>
      <c r="C6" s="41">
        <f>($B$6*$B$7/1000)+($B$8*$B$9/1000)</f>
        <v>361.1</v>
      </c>
      <c r="D6" s="29">
        <f>$D$5-C6</f>
        <v>-315.10000000000002</v>
      </c>
      <c r="E6" s="29">
        <f>$E$5-$C6</f>
        <v>-292.10000000000002</v>
      </c>
      <c r="F6" s="29">
        <f>$F$5-$C6</f>
        <v>-269.10000000000002</v>
      </c>
      <c r="G6" s="29">
        <f>$G$5-$C6</f>
        <v>-246.10000000000002</v>
      </c>
      <c r="H6" s="29">
        <f>$H$5-$C6</f>
        <v>-223.10000000000002</v>
      </c>
      <c r="I6" s="29">
        <f>$I$5-$C6</f>
        <v>-200.10000000000002</v>
      </c>
      <c r="J6" s="29">
        <f>$J$5-$C6</f>
        <v>-177.10000000000002</v>
      </c>
      <c r="K6" s="29">
        <f>$K$5-$C6</f>
        <v>-154.10000000000002</v>
      </c>
      <c r="L6" s="29">
        <f>$L$5-$C6</f>
        <v>-131.10000000000002</v>
      </c>
      <c r="M6" s="29">
        <f>$M$5-$C6</f>
        <v>-16.100000000000023</v>
      </c>
      <c r="N6" s="29">
        <f>$N$5-$C6</f>
        <v>98.899999999999977</v>
      </c>
      <c r="O6" s="29">
        <f>$O$5-$C6</f>
        <v>213.89999999999998</v>
      </c>
      <c r="P6" s="29">
        <f>$P$5-$C6</f>
        <v>328.9</v>
      </c>
      <c r="Q6" s="29">
        <f>$Q$5-$C6</f>
        <v>443.9</v>
      </c>
      <c r="R6" s="29">
        <f>$R$5-$C6</f>
        <v>558.9</v>
      </c>
      <c r="S6" s="46">
        <f>$S$5-$C6</f>
        <v>673.9</v>
      </c>
    </row>
    <row r="7" spans="1:19" ht="28.5" customHeight="1" thickBot="1" x14ac:dyDescent="0.25">
      <c r="A7" s="11" t="s">
        <v>8</v>
      </c>
      <c r="B7" s="25">
        <v>370</v>
      </c>
      <c r="C7" s="4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47"/>
    </row>
    <row r="8" spans="1:19" ht="24.75" customHeight="1" x14ac:dyDescent="0.2">
      <c r="A8" s="5" t="s">
        <v>9</v>
      </c>
      <c r="B8" s="24">
        <v>640</v>
      </c>
      <c r="C8" s="4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47"/>
    </row>
    <row r="9" spans="1:19" ht="27" customHeight="1" thickBot="1" x14ac:dyDescent="0.25">
      <c r="A9" s="11" t="s">
        <v>10</v>
      </c>
      <c r="B9" s="25">
        <v>200</v>
      </c>
      <c r="C9" s="4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48"/>
    </row>
    <row r="10" spans="1:19" ht="21" thickBot="1" x14ac:dyDescent="0.3">
      <c r="A10" s="2"/>
      <c r="B10" s="3"/>
      <c r="C10" s="4"/>
    </row>
    <row r="11" spans="1:19" ht="20.25" x14ac:dyDescent="0.3">
      <c r="A11" s="14"/>
      <c r="B11" s="12" t="s">
        <v>4</v>
      </c>
      <c r="C11" s="12" t="s">
        <v>2</v>
      </c>
      <c r="D11" s="13" t="s">
        <v>3</v>
      </c>
    </row>
    <row r="12" spans="1:19" ht="20.25" x14ac:dyDescent="0.3">
      <c r="A12" s="15" t="s">
        <v>5</v>
      </c>
      <c r="B12" s="16">
        <f>B13+B14</f>
        <v>129.9</v>
      </c>
      <c r="C12" s="16">
        <f t="shared" ref="C12:D12" si="1">C13+C14</f>
        <v>30</v>
      </c>
      <c r="D12" s="17">
        <f t="shared" si="1"/>
        <v>30</v>
      </c>
    </row>
    <row r="13" spans="1:19" ht="20.25" x14ac:dyDescent="0.3">
      <c r="A13" s="18" t="s">
        <v>1</v>
      </c>
      <c r="B13" s="19">
        <f>$B$7*27/100</f>
        <v>99.9</v>
      </c>
      <c r="C13" s="19"/>
      <c r="D13" s="20"/>
    </row>
    <row r="14" spans="1:19" ht="21" thickBot="1" x14ac:dyDescent="0.35">
      <c r="A14" s="21" t="s">
        <v>0</v>
      </c>
      <c r="B14" s="22">
        <f>$B$9*15/100</f>
        <v>30</v>
      </c>
      <c r="C14" s="22">
        <f t="shared" ref="C14:D14" si="2">$B$9*15/100</f>
        <v>30</v>
      </c>
      <c r="D14" s="23">
        <f t="shared" si="2"/>
        <v>30</v>
      </c>
    </row>
  </sheetData>
  <mergeCells count="22">
    <mergeCell ref="D2:S2"/>
    <mergeCell ref="N6:N9"/>
    <mergeCell ref="O6:O9"/>
    <mergeCell ref="P6:P9"/>
    <mergeCell ref="Q6:Q9"/>
    <mergeCell ref="R6:R9"/>
    <mergeCell ref="S6:S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A3:A4"/>
    <mergeCell ref="B3:B4"/>
    <mergeCell ref="C3:C4"/>
    <mergeCell ref="D3:S3"/>
    <mergeCell ref="C6:C9"/>
  </mergeCells>
  <conditionalFormatting sqref="D6">
    <cfRule type="cellIs" dxfId="1" priority="8" operator="between">
      <formula>450</formula>
      <formula>1500</formula>
    </cfRule>
  </conditionalFormatting>
  <conditionalFormatting sqref="D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S6">
    <cfRule type="cellIs" dxfId="0" priority="3" operator="between">
      <formula>450</formula>
      <formula>1500</formula>
    </cfRule>
  </conditionalFormatting>
  <conditionalFormatting sqref="E6:S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S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S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300" r:id="rId1"/>
  <headerFooter>
    <oddFooter>&amp;R&amp;1#&amp;"Arial"&amp;9&amp;K737373Sensitivity: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 fertilisation cost and </vt:lpstr>
    </vt:vector>
  </TitlesOfParts>
  <Company>Borealis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Tavernier, Michael</dc:creator>
  <cp:lastModifiedBy>Kaltenboeck, Iveta</cp:lastModifiedBy>
  <dcterms:created xsi:type="dcterms:W3CDTF">2021-10-12T15:33:33Z</dcterms:created>
  <dcterms:modified xsi:type="dcterms:W3CDTF">2021-11-09T07:44:29Z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722740638</vt:i4>
  </property>
  <property fmtid="{D5CDD505-2E9C-101B-9397-08002B2CF9AE}" pid="3" name="_NewReviewCycle">
    <vt:lpwstr/>
  </property>
  <property fmtid="{D5CDD505-2E9C-101B-9397-08002B2CF9AE}" pid="4" name="_EmailSubject">
    <vt:lpwstr>Kalkulator - Landing page Hu und RO</vt:lpwstr>
  </property>
  <property fmtid="{D5CDD505-2E9C-101B-9397-08002B2CF9AE}" pid="5" name="_AuthorEmail">
    <vt:lpwstr>iveta.kaltenboeck@borealisgroup.com</vt:lpwstr>
  </property>
  <property fmtid="{D5CDD505-2E9C-101B-9397-08002B2CF9AE}" pid="6" name="_AuthorEmailDisplayName">
    <vt:lpwstr>Kaltenboeck, Iveta</vt:lpwstr>
  </property>
  <property fmtid="{D5CDD505-2E9C-101B-9397-08002B2CF9AE}" pid="7" name="_PreviousAdHocReviewCycleID">
    <vt:i4>-1818442407</vt:i4>
  </property>
  <property fmtid="{D5CDD505-2E9C-101B-9397-08002B2CF9AE}" pid="9" name="MSIP_Label_283959b5-6a7c-48cb-9049-5554bd26f854_Enabled">
    <vt:lpwstr>true</vt:lpwstr>
  </property>
  <property fmtid="{D5CDD505-2E9C-101B-9397-08002B2CF9AE}" pid="10" name="MSIP_Label_283959b5-6a7c-48cb-9049-5554bd26f854_SetDate">
    <vt:lpwstr>2021-11-09T07:43:43Z</vt:lpwstr>
  </property>
  <property fmtid="{D5CDD505-2E9C-101B-9397-08002B2CF9AE}" pid="11" name="MSIP_Label_283959b5-6a7c-48cb-9049-5554bd26f854_Method">
    <vt:lpwstr>Standard</vt:lpwstr>
  </property>
  <property fmtid="{D5CDD505-2E9C-101B-9397-08002B2CF9AE}" pid="12" name="MSIP_Label_283959b5-6a7c-48cb-9049-5554bd26f854_Name">
    <vt:lpwstr>283959b5-6a7c-48cb-9049-5554bd26f854</vt:lpwstr>
  </property>
  <property fmtid="{D5CDD505-2E9C-101B-9397-08002B2CF9AE}" pid="13" name="MSIP_Label_283959b5-6a7c-48cb-9049-5554bd26f854_SiteId">
    <vt:lpwstr>ce5330fc-da76-4db0-8b83-9dfdd963f09a</vt:lpwstr>
  </property>
  <property fmtid="{D5CDD505-2E9C-101B-9397-08002B2CF9AE}" pid="14" name="MSIP_Label_283959b5-6a7c-48cb-9049-5554bd26f854_ActionId">
    <vt:lpwstr>0e41cd8a-b8a8-4b10-ad7e-d019aeba4e9c</vt:lpwstr>
  </property>
  <property fmtid="{D5CDD505-2E9C-101B-9397-08002B2CF9AE}" pid="15" name="MSIP_Label_283959b5-6a7c-48cb-9049-5554bd26f854_ContentBits">
    <vt:lpwstr>2</vt:lpwstr>
  </property>
</Properties>
</file>